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15120" windowHeight="799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AD14" i="1" l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D33" i="1"/>
  <c r="AD34" i="1"/>
  <c r="AD35" i="1"/>
  <c r="AD36" i="1"/>
  <c r="AD37" i="1"/>
  <c r="AD38" i="1"/>
  <c r="AD39" i="1"/>
  <c r="AD40" i="1"/>
  <c r="AD41" i="1"/>
  <c r="AD42" i="1"/>
  <c r="AD43" i="1"/>
  <c r="AD44" i="1"/>
  <c r="AD45" i="1"/>
  <c r="AD46" i="1"/>
  <c r="AD47" i="1"/>
  <c r="AD48" i="1"/>
  <c r="AD49" i="1"/>
  <c r="AD50" i="1"/>
  <c r="AD13" i="1"/>
  <c r="AC14" i="1"/>
  <c r="AC15" i="1"/>
  <c r="AC16" i="1"/>
  <c r="AC17" i="1"/>
  <c r="AC18" i="1"/>
  <c r="AC19" i="1"/>
  <c r="AC20" i="1"/>
  <c r="AC21" i="1"/>
  <c r="AC22" i="1"/>
  <c r="AC23" i="1"/>
  <c r="AC24" i="1"/>
  <c r="AC25" i="1"/>
  <c r="AC26" i="1"/>
  <c r="AC27" i="1"/>
  <c r="AC28" i="1"/>
  <c r="AC29" i="1"/>
  <c r="AC30" i="1"/>
  <c r="AC31" i="1"/>
  <c r="AC32" i="1"/>
  <c r="AC33" i="1"/>
  <c r="AC34" i="1"/>
  <c r="AC35" i="1"/>
  <c r="AC36" i="1"/>
  <c r="AC37" i="1"/>
  <c r="AC38" i="1"/>
  <c r="AC39" i="1"/>
  <c r="AC40" i="1"/>
  <c r="AC41" i="1"/>
  <c r="AC42" i="1"/>
  <c r="AC43" i="1"/>
  <c r="AC44" i="1"/>
  <c r="AC45" i="1"/>
  <c r="AC46" i="1"/>
  <c r="AC47" i="1"/>
  <c r="AC48" i="1"/>
  <c r="AC49" i="1"/>
  <c r="AC50" i="1"/>
  <c r="AC13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39" i="1"/>
  <c r="T40" i="1"/>
  <c r="T41" i="1"/>
  <c r="T42" i="1"/>
  <c r="T43" i="1"/>
  <c r="T44" i="1"/>
  <c r="T45" i="1"/>
  <c r="T46" i="1"/>
  <c r="T47" i="1"/>
  <c r="T48" i="1"/>
  <c r="T49" i="1"/>
  <c r="T50" i="1"/>
  <c r="Y13" i="1" l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1" i="1"/>
  <c r="Y32" i="1"/>
  <c r="Y33" i="1"/>
  <c r="Y34" i="1"/>
  <c r="Y35" i="1"/>
  <c r="Y36" i="1"/>
  <c r="Y37" i="1"/>
  <c r="Y38" i="1"/>
  <c r="Y39" i="1"/>
  <c r="Y40" i="1"/>
  <c r="Y41" i="1"/>
  <c r="Y42" i="1"/>
  <c r="Y43" i="1"/>
  <c r="Y44" i="1"/>
  <c r="Y45" i="1"/>
  <c r="Y46" i="1"/>
  <c r="Y47" i="1"/>
  <c r="Y48" i="1"/>
  <c r="Y49" i="1"/>
  <c r="Y50" i="1"/>
  <c r="Y30" i="1"/>
  <c r="V14" i="1" l="1"/>
  <c r="V15" i="1"/>
  <c r="V16" i="1"/>
  <c r="V17" i="1"/>
  <c r="V18" i="1"/>
  <c r="V19" i="1"/>
  <c r="V20" i="1"/>
  <c r="V21" i="1"/>
  <c r="V22" i="1"/>
  <c r="V23" i="1"/>
  <c r="V24" i="1"/>
  <c r="V25" i="1"/>
  <c r="V26" i="1"/>
  <c r="V27" i="1"/>
  <c r="V28" i="1"/>
  <c r="V29" i="1"/>
  <c r="V30" i="1"/>
  <c r="V31" i="1"/>
  <c r="V32" i="1"/>
  <c r="V33" i="1"/>
  <c r="V34" i="1"/>
  <c r="V35" i="1"/>
  <c r="V36" i="1"/>
  <c r="V37" i="1"/>
  <c r="V38" i="1"/>
  <c r="V39" i="1"/>
  <c r="V40" i="1"/>
  <c r="V41" i="1"/>
  <c r="V42" i="1"/>
  <c r="V43" i="1"/>
  <c r="V44" i="1"/>
  <c r="V45" i="1"/>
  <c r="V46" i="1"/>
  <c r="V47" i="1"/>
  <c r="V48" i="1"/>
  <c r="V49" i="1"/>
  <c r="V50" i="1"/>
  <c r="V13" i="1"/>
  <c r="V54" i="1" l="1"/>
  <c r="V52" i="1"/>
  <c r="V53" i="1"/>
</calcChain>
</file>

<file path=xl/sharedStrings.xml><?xml version="1.0" encoding="utf-8"?>
<sst xmlns="http://schemas.openxmlformats.org/spreadsheetml/2006/main" count="151" uniqueCount="80">
  <si>
    <t>DAFTAR MAHASISWA FEG2F4 | ELEKTRONIKA I</t>
  </si>
  <si>
    <t>EL-37-01 | MRM</t>
  </si>
  <si>
    <t>Export</t>
  </si>
  <si>
    <t>Show </t>
  </si>
  <si>
    <t> entries</t>
  </si>
  <si>
    <t>Search (Press Enter): </t>
  </si>
  <si>
    <t>NIM</t>
  </si>
  <si>
    <t>Nama</t>
  </si>
  <si>
    <t>Kelas</t>
  </si>
  <si>
    <t>Status</t>
  </si>
  <si>
    <t>Tanggal Input</t>
  </si>
  <si>
    <t>FADEL MUHAMAD</t>
  </si>
  <si>
    <t>TE-35-01</t>
  </si>
  <si>
    <t>FIX</t>
  </si>
  <si>
    <t>MUHAMMAD QASIM</t>
  </si>
  <si>
    <t>EL-37-01</t>
  </si>
  <si>
    <t>I WAYAN PASEK DIAN WAHYUDI</t>
  </si>
  <si>
    <t>NADA TSURAYYA</t>
  </si>
  <si>
    <t>MUHAMMAD IBNU JAWZIE</t>
  </si>
  <si>
    <t>RIESA KRISNA ASTUTI SAKIR</t>
  </si>
  <si>
    <t>VITRIYANI</t>
  </si>
  <si>
    <t>CAGAR BAGAS PRASTYA A.</t>
  </si>
  <si>
    <t>ANDI ASWIN A</t>
  </si>
  <si>
    <t>DIMAS BAYU SUSENO</t>
  </si>
  <si>
    <t>REZQY AMZADI</t>
  </si>
  <si>
    <t>AKNESIA FRANSISKA SARAGIH</t>
  </si>
  <si>
    <t>TIDAK FIX</t>
  </si>
  <si>
    <t>MUHAMMAD NURYAHYA</t>
  </si>
  <si>
    <t>NUR MUHAMAD ISKANDAR</t>
  </si>
  <si>
    <t>INDAH DWIYANA</t>
  </si>
  <si>
    <t>SILVIRIANTI</t>
  </si>
  <si>
    <t>YOGA PRATAMA</t>
  </si>
  <si>
    <t>EL-37-03</t>
  </si>
  <si>
    <t>M. JOKO AKBAR</t>
  </si>
  <si>
    <t>EL-37-04</t>
  </si>
  <si>
    <t>MUHAMMAD ALDINO</t>
  </si>
  <si>
    <t>GEBA WIRARAHMAN</t>
  </si>
  <si>
    <t>MUHAMMAD IQBAL</t>
  </si>
  <si>
    <t>MUSA ABDUL AZIZ</t>
  </si>
  <si>
    <t>NADIA TRI JAYANTI</t>
  </si>
  <si>
    <t>MUHAMMAD YUSUF RIZALDY</t>
  </si>
  <si>
    <t>NURRY EKO PRIYANTO</t>
  </si>
  <si>
    <t>ROBBY HAZDI</t>
  </si>
  <si>
    <t>I GUSTI NGURAH EKA PRASNA WIDANA</t>
  </si>
  <si>
    <t>FADHLI RAHMAN</t>
  </si>
  <si>
    <t>IJON POSMAROHATTA SINAGA</t>
  </si>
  <si>
    <t>JOHANES PANJAITAN</t>
  </si>
  <si>
    <t>TRISNA NUR ROBBY</t>
  </si>
  <si>
    <t>REYNALDO PARLUHUTAN MANURUNG</t>
  </si>
  <si>
    <t>BIMO ADI PRASETYO</t>
  </si>
  <si>
    <t>GEDE EKA ADI SANJAYA</t>
  </si>
  <si>
    <t>RIFQI RAMADHAN</t>
  </si>
  <si>
    <t>RAM CLINTON HAMONANGAN SILITONGA</t>
  </si>
  <si>
    <t>ANTONIUS VALENTINO</t>
  </si>
  <si>
    <t>ANHAR ARI WIDODO</t>
  </si>
  <si>
    <t>T2</t>
  </si>
  <si>
    <t>T1</t>
  </si>
  <si>
    <t>T3</t>
  </si>
  <si>
    <t>T4</t>
  </si>
  <si>
    <t>T5</t>
  </si>
  <si>
    <t>T6</t>
  </si>
  <si>
    <t>T7</t>
  </si>
  <si>
    <t>T8</t>
  </si>
  <si>
    <t>UTS
(40)</t>
  </si>
  <si>
    <t>UTS
(100)</t>
  </si>
  <si>
    <t>max</t>
  </si>
  <si>
    <t>average</t>
  </si>
  <si>
    <t>min</t>
  </si>
  <si>
    <t>T9</t>
  </si>
  <si>
    <t>T10</t>
  </si>
  <si>
    <t>UTS-2
(40)</t>
  </si>
  <si>
    <t>UTS-2
(100)</t>
  </si>
  <si>
    <t>T11</t>
  </si>
  <si>
    <t>T12</t>
  </si>
  <si>
    <t>T13</t>
  </si>
  <si>
    <t>T14</t>
  </si>
  <si>
    <r>
      <rPr>
        <sz val="9"/>
        <color rgb="FF003399"/>
        <rFont val="Calibri"/>
        <family val="2"/>
      </rPr>
      <t>∑</t>
    </r>
    <r>
      <rPr>
        <sz val="12.6"/>
        <color rgb="FF003399"/>
        <rFont val="Verdana"/>
        <family val="2"/>
      </rPr>
      <t>T</t>
    </r>
  </si>
  <si>
    <t>Poin</t>
  </si>
  <si>
    <t>Quiz</t>
  </si>
  <si>
    <t>UTS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</si>
</sst>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1"/>
      <scheme val="minor"/>
    </font>
    <font>
      <sz val="9"/>
      <color rgb="FF000000"/>
      <name val="Arial"/>
      <family val="2"/>
    </font>
    <font>
      <b/>
      <sz val="13.5"/>
      <color rgb="FF000000"/>
      <name val="Arial"/>
      <family val="2"/>
    </font>
    <font>
      <sz val="9"/>
      <color rgb="FF003399"/>
      <name val="Verdana"/>
      <family val="2"/>
    </font>
    <font>
      <sz val="9"/>
      <color rgb="FF666699"/>
      <name val="Verdana"/>
      <family val="2"/>
    </font>
    <font>
      <sz val="9"/>
      <color rgb="FF003399"/>
      <name val="Calibri"/>
      <family val="2"/>
    </font>
    <font>
      <sz val="12.6"/>
      <color rgb="FF003399"/>
      <name val="Verdana"/>
      <family val="2"/>
    </font>
  </fonts>
  <fills count="8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D3D6FF"/>
        <bgColor indexed="64"/>
      </patternFill>
    </fill>
    <fill>
      <patternFill patternType="solid">
        <fgColor rgb="FFE2E4FF"/>
        <bgColor indexed="64"/>
      </patternFill>
    </fill>
    <fill>
      <patternFill patternType="solid">
        <fgColor rgb="FFEAEB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4">
    <border>
      <left/>
      <right/>
      <top/>
      <bottom/>
      <diagonal/>
    </border>
    <border>
      <left/>
      <right/>
      <top style="thick">
        <color rgb="FF6678B1"/>
      </top>
      <bottom style="thick">
        <color rgb="FF6678B1"/>
      </bottom>
      <diagonal/>
    </border>
    <border>
      <left/>
      <right/>
      <top/>
      <bottom style="medium">
        <color rgb="FFCCCCCC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0" xfId="0" applyFont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vertical="center" wrapText="1"/>
    </xf>
    <xf numFmtId="0" fontId="4" fillId="4" borderId="2" xfId="0" applyFont="1" applyFill="1" applyBorder="1" applyAlignment="1">
      <alignment vertical="center" wrapText="1"/>
    </xf>
    <xf numFmtId="14" fontId="4" fillId="4" borderId="2" xfId="0" applyNumberFormat="1" applyFont="1" applyFill="1" applyBorder="1" applyAlignment="1">
      <alignment vertical="center" wrapText="1"/>
    </xf>
    <xf numFmtId="0" fontId="4" fillId="5" borderId="2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vertical="center" wrapText="1"/>
    </xf>
    <xf numFmtId="14" fontId="4" fillId="2" borderId="2" xfId="0" applyNumberFormat="1" applyFont="1" applyFill="1" applyBorder="1" applyAlignment="1">
      <alignment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6" borderId="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0" fillId="0" borderId="0" xfId="0" applyNumberFormat="1"/>
    <xf numFmtId="2" fontId="0" fillId="6" borderId="0" xfId="0" applyNumberFormat="1" applyFill="1"/>
    <xf numFmtId="2" fontId="0" fillId="0" borderId="0" xfId="0" applyNumberFormat="1" applyFill="1"/>
    <xf numFmtId="0" fontId="3" fillId="6" borderId="3" xfId="0" applyFont="1" applyFill="1" applyBorder="1" applyAlignment="1">
      <alignment horizontal="center" vertical="center" wrapText="1"/>
    </xf>
    <xf numFmtId="0" fontId="0" fillId="7" borderId="3" xfId="0" applyFill="1" applyBorder="1"/>
    <xf numFmtId="2" fontId="0" fillId="7" borderId="3" xfId="0" applyNumberFormat="1" applyFill="1" applyBorder="1"/>
    <xf numFmtId="0" fontId="0" fillId="6" borderId="3" xfId="0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D54"/>
  <sheetViews>
    <sheetView tabSelected="1" topLeftCell="A11" zoomScale="140" zoomScaleNormal="140" workbookViewId="0">
      <selection activeCell="AC11" sqref="AC11"/>
    </sheetView>
  </sheetViews>
  <sheetFormatPr defaultRowHeight="15" x14ac:dyDescent="0.25"/>
  <cols>
    <col min="1" max="1" width="12.42578125" bestFit="1" customWidth="1"/>
    <col min="2" max="2" width="37.7109375" hidden="1" customWidth="1"/>
    <col min="3" max="3" width="0" hidden="1" customWidth="1"/>
    <col min="4" max="4" width="6.85546875" hidden="1" customWidth="1"/>
    <col min="5" max="5" width="11.5703125" hidden="1" customWidth="1"/>
    <col min="6" max="6" width="3.140625" bestFit="1" customWidth="1"/>
    <col min="7" max="7" width="4" bestFit="1" customWidth="1"/>
    <col min="8" max="13" width="3.140625" bestFit="1" customWidth="1"/>
    <col min="14" max="19" width="3.140625" customWidth="1"/>
    <col min="20" max="20" width="7.140625" bestFit="1" customWidth="1"/>
    <col min="21" max="21" width="8" bestFit="1" customWidth="1"/>
    <col min="22" max="22" width="6" bestFit="1" customWidth="1"/>
    <col min="23" max="23" width="2.140625" bestFit="1" customWidth="1"/>
    <col min="24" max="25" width="6.28515625" bestFit="1" customWidth="1"/>
    <col min="26" max="26" width="2.5703125" customWidth="1"/>
    <col min="27" max="28" width="5" bestFit="1" customWidth="1"/>
    <col min="29" max="29" width="7.140625" bestFit="1" customWidth="1"/>
    <col min="30" max="30" width="6" bestFit="1" customWidth="1"/>
  </cols>
  <sheetData>
    <row r="1" spans="1:30" ht="103.5" x14ac:dyDescent="0.25">
      <c r="A1" s="1" t="s">
        <v>0</v>
      </c>
    </row>
    <row r="2" spans="1:30" x14ac:dyDescent="0.25">
      <c r="A2" s="2"/>
    </row>
    <row r="3" spans="1:30" ht="34.5" x14ac:dyDescent="0.25">
      <c r="A3" s="1" t="s">
        <v>1</v>
      </c>
    </row>
    <row r="7" spans="1:30" x14ac:dyDescent="0.25">
      <c r="A7" s="3" t="s">
        <v>2</v>
      </c>
    </row>
    <row r="8" spans="1:30" x14ac:dyDescent="0.25">
      <c r="A8" s="4" t="s">
        <v>3</v>
      </c>
    </row>
    <row r="9" spans="1:30" x14ac:dyDescent="0.25">
      <c r="A9" s="4" t="s">
        <v>4</v>
      </c>
    </row>
    <row r="10" spans="1:30" ht="24" x14ac:dyDescent="0.25">
      <c r="A10" s="3" t="s">
        <v>5</v>
      </c>
    </row>
    <row r="11" spans="1:30" ht="15.75" thickBot="1" x14ac:dyDescent="0.3">
      <c r="A11" s="3"/>
    </row>
    <row r="12" spans="1:30" ht="31.5" thickTop="1" thickBot="1" x14ac:dyDescent="0.3">
      <c r="A12" s="5" t="s">
        <v>6</v>
      </c>
      <c r="B12" s="5" t="s">
        <v>7</v>
      </c>
      <c r="C12" s="5" t="s">
        <v>8</v>
      </c>
      <c r="D12" s="5" t="s">
        <v>9</v>
      </c>
      <c r="E12" s="5" t="s">
        <v>10</v>
      </c>
      <c r="F12" s="12" t="s">
        <v>56</v>
      </c>
      <c r="G12" s="12" t="s">
        <v>55</v>
      </c>
      <c r="H12" s="12" t="s">
        <v>57</v>
      </c>
      <c r="I12" s="12" t="s">
        <v>58</v>
      </c>
      <c r="J12" s="12" t="s">
        <v>59</v>
      </c>
      <c r="K12" s="12" t="s">
        <v>60</v>
      </c>
      <c r="L12" s="13" t="s">
        <v>61</v>
      </c>
      <c r="M12" s="13" t="s">
        <v>62</v>
      </c>
      <c r="N12" s="13" t="s">
        <v>68</v>
      </c>
      <c r="O12" s="13" t="s">
        <v>69</v>
      </c>
      <c r="P12" s="13" t="s">
        <v>72</v>
      </c>
      <c r="Q12" s="13" t="s">
        <v>73</v>
      </c>
      <c r="R12" s="13" t="s">
        <v>74</v>
      </c>
      <c r="S12" s="13" t="s">
        <v>75</v>
      </c>
      <c r="T12" s="13" t="s">
        <v>76</v>
      </c>
      <c r="U12" s="14" t="s">
        <v>63</v>
      </c>
      <c r="V12" s="14" t="s">
        <v>64</v>
      </c>
      <c r="X12" s="14" t="s">
        <v>70</v>
      </c>
      <c r="Y12" s="14" t="s">
        <v>71</v>
      </c>
      <c r="Z12" s="14"/>
      <c r="AA12" s="21" t="s">
        <v>77</v>
      </c>
      <c r="AB12" s="21" t="s">
        <v>78</v>
      </c>
      <c r="AC12" s="18" t="s">
        <v>76</v>
      </c>
      <c r="AD12" s="21" t="s">
        <v>79</v>
      </c>
    </row>
    <row r="13" spans="1:30" ht="12.75" customHeight="1" thickTop="1" thickBot="1" x14ac:dyDescent="0.3">
      <c r="A13" s="6">
        <v>1105110002</v>
      </c>
      <c r="B13" s="7" t="s">
        <v>11</v>
      </c>
      <c r="C13" s="7" t="s">
        <v>12</v>
      </c>
      <c r="D13" s="7" t="s">
        <v>13</v>
      </c>
      <c r="E13" s="8">
        <v>42023</v>
      </c>
      <c r="T13" s="15">
        <f>SUM(F13:S13)/14*100</f>
        <v>0</v>
      </c>
      <c r="U13" s="15"/>
      <c r="V13" s="15">
        <f>(U13/4)*10</f>
        <v>0</v>
      </c>
      <c r="Y13">
        <f t="shared" ref="Y13:Y29" si="0">(X13/4)*10</f>
        <v>0</v>
      </c>
      <c r="AA13" s="19"/>
      <c r="AB13" s="19"/>
      <c r="AC13" s="20">
        <f>T13</f>
        <v>0</v>
      </c>
      <c r="AD13" s="20">
        <f>MAX(V13,Y13)</f>
        <v>0</v>
      </c>
    </row>
    <row r="14" spans="1:30" ht="12.75" customHeight="1" thickBot="1" x14ac:dyDescent="0.3">
      <c r="A14" s="9">
        <v>1105130001</v>
      </c>
      <c r="B14" s="10" t="s">
        <v>14</v>
      </c>
      <c r="C14" s="10" t="s">
        <v>15</v>
      </c>
      <c r="D14" s="10" t="s">
        <v>13</v>
      </c>
      <c r="E14" s="11">
        <v>42011</v>
      </c>
      <c r="F14">
        <v>1</v>
      </c>
      <c r="G14">
        <v>1</v>
      </c>
      <c r="H14">
        <v>1</v>
      </c>
      <c r="I14">
        <v>1</v>
      </c>
      <c r="J14">
        <v>1</v>
      </c>
      <c r="K14">
        <v>1</v>
      </c>
      <c r="L14">
        <v>1</v>
      </c>
      <c r="M14">
        <v>1</v>
      </c>
      <c r="N14">
        <v>1</v>
      </c>
      <c r="O14">
        <v>1</v>
      </c>
      <c r="P14">
        <v>1</v>
      </c>
      <c r="Q14">
        <v>1</v>
      </c>
      <c r="R14">
        <v>1</v>
      </c>
      <c r="S14">
        <v>1</v>
      </c>
      <c r="T14" s="15">
        <f t="shared" ref="T14:T50" si="1">SUM(F14:S14)/14*100</f>
        <v>100</v>
      </c>
      <c r="U14" s="15">
        <v>11</v>
      </c>
      <c r="V14" s="15">
        <f t="shared" ref="V14:V50" si="2">(U14/4)*10</f>
        <v>27.5</v>
      </c>
      <c r="X14">
        <v>15</v>
      </c>
      <c r="Y14">
        <f t="shared" si="0"/>
        <v>37.5</v>
      </c>
      <c r="AA14" s="19">
        <v>1</v>
      </c>
      <c r="AB14" s="19"/>
      <c r="AC14" s="20">
        <f t="shared" ref="AC14:AC50" si="3">T14</f>
        <v>100</v>
      </c>
      <c r="AD14" s="20">
        <f t="shared" ref="AD14:AD50" si="4">MAX(V14,Y14)</f>
        <v>37.5</v>
      </c>
    </row>
    <row r="15" spans="1:30" ht="12.75" customHeight="1" thickBot="1" x14ac:dyDescent="0.3">
      <c r="A15" s="6">
        <v>1105130002</v>
      </c>
      <c r="B15" s="7" t="s">
        <v>16</v>
      </c>
      <c r="C15" s="7" t="s">
        <v>15</v>
      </c>
      <c r="D15" s="7" t="s">
        <v>13</v>
      </c>
      <c r="E15" s="8">
        <v>42013</v>
      </c>
      <c r="F15">
        <v>1</v>
      </c>
      <c r="G15">
        <v>1</v>
      </c>
      <c r="H15">
        <v>1</v>
      </c>
      <c r="I15">
        <v>1</v>
      </c>
      <c r="L15">
        <v>1</v>
      </c>
      <c r="M15">
        <v>1</v>
      </c>
      <c r="N15">
        <v>1</v>
      </c>
      <c r="Q15">
        <v>1</v>
      </c>
      <c r="R15">
        <v>1</v>
      </c>
      <c r="S15">
        <v>1</v>
      </c>
      <c r="T15" s="15">
        <f t="shared" si="1"/>
        <v>71.428571428571431</v>
      </c>
      <c r="U15" s="15">
        <v>10.5</v>
      </c>
      <c r="V15" s="15">
        <f t="shared" si="2"/>
        <v>26.25</v>
      </c>
      <c r="X15">
        <v>33</v>
      </c>
      <c r="Y15">
        <f t="shared" si="0"/>
        <v>82.5</v>
      </c>
      <c r="AA15" s="19">
        <v>1</v>
      </c>
      <c r="AB15" s="19"/>
      <c r="AC15" s="20">
        <f t="shared" si="3"/>
        <v>71.428571428571431</v>
      </c>
      <c r="AD15" s="20">
        <f t="shared" si="4"/>
        <v>82.5</v>
      </c>
    </row>
    <row r="16" spans="1:30" ht="12.75" customHeight="1" thickBot="1" x14ac:dyDescent="0.3">
      <c r="A16" s="9">
        <v>1105130003</v>
      </c>
      <c r="B16" s="10" t="s">
        <v>17</v>
      </c>
      <c r="C16" s="10" t="s">
        <v>15</v>
      </c>
      <c r="D16" s="10" t="s">
        <v>13</v>
      </c>
      <c r="E16" s="11">
        <v>42016</v>
      </c>
      <c r="F16">
        <v>1</v>
      </c>
      <c r="G16">
        <v>1</v>
      </c>
      <c r="J16">
        <v>1</v>
      </c>
      <c r="K16">
        <v>1</v>
      </c>
      <c r="L16">
        <v>1</v>
      </c>
      <c r="M16">
        <v>1</v>
      </c>
      <c r="N16">
        <v>1</v>
      </c>
      <c r="Q16">
        <v>1</v>
      </c>
      <c r="R16">
        <v>1</v>
      </c>
      <c r="S16">
        <v>1</v>
      </c>
      <c r="T16" s="15">
        <f t="shared" si="1"/>
        <v>71.428571428571431</v>
      </c>
      <c r="U16" s="15">
        <v>15</v>
      </c>
      <c r="V16" s="15">
        <f t="shared" si="2"/>
        <v>37.5</v>
      </c>
      <c r="X16">
        <v>13</v>
      </c>
      <c r="Y16">
        <f t="shared" si="0"/>
        <v>32.5</v>
      </c>
      <c r="AA16" s="19"/>
      <c r="AB16" s="19"/>
      <c r="AC16" s="20">
        <f t="shared" si="3"/>
        <v>71.428571428571431</v>
      </c>
      <c r="AD16" s="20">
        <f t="shared" si="4"/>
        <v>37.5</v>
      </c>
    </row>
    <row r="17" spans="1:30" ht="12.75" customHeight="1" thickBot="1" x14ac:dyDescent="0.3">
      <c r="A17" s="6">
        <v>1105130004</v>
      </c>
      <c r="B17" s="7" t="s">
        <v>18</v>
      </c>
      <c r="C17" s="7" t="s">
        <v>15</v>
      </c>
      <c r="D17" s="7" t="s">
        <v>13</v>
      </c>
      <c r="E17" s="8">
        <v>42011</v>
      </c>
      <c r="F17">
        <v>1</v>
      </c>
      <c r="G17">
        <v>1</v>
      </c>
      <c r="H17">
        <v>1</v>
      </c>
      <c r="J17">
        <v>1</v>
      </c>
      <c r="K17">
        <v>1</v>
      </c>
      <c r="L17">
        <v>1</v>
      </c>
      <c r="N17">
        <v>1</v>
      </c>
      <c r="O17">
        <v>1</v>
      </c>
      <c r="P17">
        <v>1</v>
      </c>
      <c r="Q17">
        <v>1</v>
      </c>
      <c r="R17">
        <v>1</v>
      </c>
      <c r="S17">
        <v>1</v>
      </c>
      <c r="T17" s="15">
        <f t="shared" si="1"/>
        <v>85.714285714285708</v>
      </c>
      <c r="U17" s="15">
        <v>12</v>
      </c>
      <c r="V17" s="15">
        <f t="shared" si="2"/>
        <v>30</v>
      </c>
      <c r="X17">
        <v>20</v>
      </c>
      <c r="Y17">
        <f t="shared" si="0"/>
        <v>50</v>
      </c>
      <c r="AA17" s="19"/>
      <c r="AB17" s="19"/>
      <c r="AC17" s="20">
        <f t="shared" si="3"/>
        <v>85.714285714285708</v>
      </c>
      <c r="AD17" s="20">
        <f t="shared" si="4"/>
        <v>50</v>
      </c>
    </row>
    <row r="18" spans="1:30" ht="12.75" customHeight="1" thickBot="1" x14ac:dyDescent="0.3">
      <c r="A18" s="9">
        <v>1105130005</v>
      </c>
      <c r="B18" s="10" t="s">
        <v>19</v>
      </c>
      <c r="C18" s="10" t="s">
        <v>15</v>
      </c>
      <c r="D18" s="10" t="s">
        <v>13</v>
      </c>
      <c r="E18" s="11">
        <v>42011</v>
      </c>
      <c r="F18">
        <v>1</v>
      </c>
      <c r="G18">
        <v>1</v>
      </c>
      <c r="H18">
        <v>1</v>
      </c>
      <c r="I18">
        <v>1</v>
      </c>
      <c r="J18">
        <v>1</v>
      </c>
      <c r="K18">
        <v>1</v>
      </c>
      <c r="L18">
        <v>1</v>
      </c>
      <c r="M18">
        <v>1</v>
      </c>
      <c r="N18">
        <v>1</v>
      </c>
      <c r="O18">
        <v>1</v>
      </c>
      <c r="P18">
        <v>1</v>
      </c>
      <c r="Q18">
        <v>1</v>
      </c>
      <c r="R18">
        <v>1</v>
      </c>
      <c r="S18">
        <v>1</v>
      </c>
      <c r="T18" s="15">
        <f t="shared" si="1"/>
        <v>100</v>
      </c>
      <c r="U18" s="15">
        <v>20</v>
      </c>
      <c r="V18" s="15">
        <f t="shared" si="2"/>
        <v>50</v>
      </c>
      <c r="X18">
        <v>23</v>
      </c>
      <c r="Y18">
        <f t="shared" si="0"/>
        <v>57.5</v>
      </c>
      <c r="AA18" s="19"/>
      <c r="AB18" s="19"/>
      <c r="AC18" s="20">
        <f t="shared" si="3"/>
        <v>100</v>
      </c>
      <c r="AD18" s="20">
        <f t="shared" si="4"/>
        <v>57.5</v>
      </c>
    </row>
    <row r="19" spans="1:30" ht="12.75" customHeight="1" thickBot="1" x14ac:dyDescent="0.3">
      <c r="A19" s="6">
        <v>1105130006</v>
      </c>
      <c r="B19" s="7" t="s">
        <v>20</v>
      </c>
      <c r="C19" s="7" t="s">
        <v>15</v>
      </c>
      <c r="D19" s="7" t="s">
        <v>13</v>
      </c>
      <c r="E19" s="8">
        <v>42009</v>
      </c>
      <c r="F19">
        <v>1</v>
      </c>
      <c r="H19">
        <v>1</v>
      </c>
      <c r="I19">
        <v>1</v>
      </c>
      <c r="J19">
        <v>1</v>
      </c>
      <c r="K19">
        <v>1</v>
      </c>
      <c r="M19">
        <v>1</v>
      </c>
      <c r="N19">
        <v>1</v>
      </c>
      <c r="O19">
        <v>1</v>
      </c>
      <c r="P19">
        <v>1</v>
      </c>
      <c r="Q19">
        <v>1</v>
      </c>
      <c r="R19">
        <v>1</v>
      </c>
      <c r="S19">
        <v>1</v>
      </c>
      <c r="T19" s="15">
        <f t="shared" si="1"/>
        <v>85.714285714285708</v>
      </c>
      <c r="U19" s="15">
        <v>4</v>
      </c>
      <c r="V19" s="15">
        <f t="shared" si="2"/>
        <v>10</v>
      </c>
      <c r="X19">
        <v>21</v>
      </c>
      <c r="Y19">
        <f t="shared" si="0"/>
        <v>52.5</v>
      </c>
      <c r="AA19" s="19"/>
      <c r="AB19" s="19"/>
      <c r="AC19" s="20">
        <f t="shared" si="3"/>
        <v>85.714285714285708</v>
      </c>
      <c r="AD19" s="20">
        <f t="shared" si="4"/>
        <v>52.5</v>
      </c>
    </row>
    <row r="20" spans="1:30" ht="12.75" customHeight="1" thickBot="1" x14ac:dyDescent="0.3">
      <c r="A20" s="9">
        <v>1105130008</v>
      </c>
      <c r="B20" s="10" t="s">
        <v>21</v>
      </c>
      <c r="C20" s="10" t="s">
        <v>15</v>
      </c>
      <c r="D20" s="10" t="s">
        <v>13</v>
      </c>
      <c r="E20" s="11">
        <v>42012</v>
      </c>
      <c r="F20">
        <v>1</v>
      </c>
      <c r="G20">
        <v>1</v>
      </c>
      <c r="H20">
        <v>1</v>
      </c>
      <c r="J20">
        <v>1</v>
      </c>
      <c r="N20">
        <v>1</v>
      </c>
      <c r="O20">
        <v>1</v>
      </c>
      <c r="Q20">
        <v>1</v>
      </c>
      <c r="T20" s="15">
        <f t="shared" si="1"/>
        <v>50</v>
      </c>
      <c r="U20" s="15">
        <v>5</v>
      </c>
      <c r="V20" s="15">
        <f t="shared" si="2"/>
        <v>12.5</v>
      </c>
      <c r="X20">
        <v>9</v>
      </c>
      <c r="Y20">
        <f t="shared" si="0"/>
        <v>22.5</v>
      </c>
      <c r="AA20" s="19"/>
      <c r="AB20" s="19"/>
      <c r="AC20" s="20">
        <f t="shared" si="3"/>
        <v>50</v>
      </c>
      <c r="AD20" s="20">
        <f t="shared" si="4"/>
        <v>22.5</v>
      </c>
    </row>
    <row r="21" spans="1:30" ht="12.75" customHeight="1" thickBot="1" x14ac:dyDescent="0.3">
      <c r="A21" s="6">
        <v>1105130011</v>
      </c>
      <c r="B21" s="7" t="s">
        <v>22</v>
      </c>
      <c r="C21" s="7" t="s">
        <v>15</v>
      </c>
      <c r="D21" s="7" t="s">
        <v>13</v>
      </c>
      <c r="E21" s="8">
        <v>42011</v>
      </c>
      <c r="F21">
        <v>1</v>
      </c>
      <c r="G21">
        <v>0.5</v>
      </c>
      <c r="H21">
        <v>1</v>
      </c>
      <c r="I21">
        <v>1</v>
      </c>
      <c r="J21">
        <v>1</v>
      </c>
      <c r="K21">
        <v>1</v>
      </c>
      <c r="M21">
        <v>1</v>
      </c>
      <c r="N21">
        <v>1</v>
      </c>
      <c r="Q21">
        <v>1</v>
      </c>
      <c r="R21">
        <v>1</v>
      </c>
      <c r="S21">
        <v>1</v>
      </c>
      <c r="T21" s="15">
        <f t="shared" si="1"/>
        <v>75</v>
      </c>
      <c r="U21" s="15">
        <v>20.5</v>
      </c>
      <c r="V21" s="15">
        <f t="shared" si="2"/>
        <v>51.25</v>
      </c>
      <c r="X21">
        <v>14</v>
      </c>
      <c r="Y21">
        <f t="shared" si="0"/>
        <v>35</v>
      </c>
      <c r="AA21" s="19">
        <v>1</v>
      </c>
      <c r="AB21" s="19"/>
      <c r="AC21" s="20">
        <f t="shared" si="3"/>
        <v>75</v>
      </c>
      <c r="AD21" s="20">
        <f t="shared" si="4"/>
        <v>51.25</v>
      </c>
    </row>
    <row r="22" spans="1:30" ht="12.75" customHeight="1" thickBot="1" x14ac:dyDescent="0.3">
      <c r="A22" s="9">
        <v>1105130013</v>
      </c>
      <c r="B22" s="10" t="s">
        <v>23</v>
      </c>
      <c r="C22" s="10" t="s">
        <v>15</v>
      </c>
      <c r="D22" s="10" t="s">
        <v>13</v>
      </c>
      <c r="E22" s="11">
        <v>42014</v>
      </c>
      <c r="F22">
        <v>1</v>
      </c>
      <c r="G22">
        <v>1</v>
      </c>
      <c r="H22">
        <v>1</v>
      </c>
      <c r="I22">
        <v>1</v>
      </c>
      <c r="J22">
        <v>1</v>
      </c>
      <c r="N22">
        <v>1</v>
      </c>
      <c r="O22">
        <v>1</v>
      </c>
      <c r="P22">
        <v>1</v>
      </c>
      <c r="Q22">
        <v>1</v>
      </c>
      <c r="R22">
        <v>1</v>
      </c>
      <c r="S22">
        <v>1</v>
      </c>
      <c r="T22" s="15">
        <f t="shared" si="1"/>
        <v>78.571428571428569</v>
      </c>
      <c r="U22" s="15">
        <v>12</v>
      </c>
      <c r="V22" s="15">
        <f t="shared" si="2"/>
        <v>30</v>
      </c>
      <c r="X22">
        <v>26</v>
      </c>
      <c r="Y22">
        <f t="shared" si="0"/>
        <v>65</v>
      </c>
      <c r="AA22" s="19"/>
      <c r="AB22" s="19"/>
      <c r="AC22" s="20">
        <f t="shared" si="3"/>
        <v>78.571428571428569</v>
      </c>
      <c r="AD22" s="20">
        <f t="shared" si="4"/>
        <v>65</v>
      </c>
    </row>
    <row r="23" spans="1:30" ht="12.75" customHeight="1" thickBot="1" x14ac:dyDescent="0.3">
      <c r="A23" s="6">
        <v>1105130015</v>
      </c>
      <c r="B23" s="7" t="s">
        <v>24</v>
      </c>
      <c r="C23" s="7" t="s">
        <v>15</v>
      </c>
      <c r="D23" s="7" t="s">
        <v>13</v>
      </c>
      <c r="E23" s="8">
        <v>42016</v>
      </c>
      <c r="F23">
        <v>1</v>
      </c>
      <c r="G23">
        <v>1</v>
      </c>
      <c r="P23">
        <v>1</v>
      </c>
      <c r="Q23">
        <v>1</v>
      </c>
      <c r="T23" s="15">
        <f t="shared" si="1"/>
        <v>28.571428571428569</v>
      </c>
      <c r="U23" s="15">
        <v>6</v>
      </c>
      <c r="V23" s="15">
        <f t="shared" si="2"/>
        <v>15</v>
      </c>
      <c r="Y23">
        <f t="shared" si="0"/>
        <v>0</v>
      </c>
      <c r="AA23" s="19"/>
      <c r="AB23" s="19"/>
      <c r="AC23" s="20">
        <f t="shared" si="3"/>
        <v>28.571428571428569</v>
      </c>
      <c r="AD23" s="20">
        <f t="shared" si="4"/>
        <v>15</v>
      </c>
    </row>
    <row r="24" spans="1:30" ht="12.75" customHeight="1" thickBot="1" x14ac:dyDescent="0.3">
      <c r="A24" s="9">
        <v>1105130017</v>
      </c>
      <c r="B24" s="10" t="s">
        <v>25</v>
      </c>
      <c r="C24" s="10" t="s">
        <v>15</v>
      </c>
      <c r="D24" s="10" t="s">
        <v>26</v>
      </c>
      <c r="E24" s="11">
        <v>42011</v>
      </c>
      <c r="F24">
        <v>1</v>
      </c>
      <c r="G24">
        <v>1</v>
      </c>
      <c r="H24">
        <v>1</v>
      </c>
      <c r="I24">
        <v>1</v>
      </c>
      <c r="J24">
        <v>1</v>
      </c>
      <c r="K24">
        <v>1</v>
      </c>
      <c r="L24">
        <v>1</v>
      </c>
      <c r="M24">
        <v>1</v>
      </c>
      <c r="N24">
        <v>1</v>
      </c>
      <c r="O24">
        <v>1</v>
      </c>
      <c r="P24">
        <v>1</v>
      </c>
      <c r="Q24">
        <v>1</v>
      </c>
      <c r="R24">
        <v>1</v>
      </c>
      <c r="S24">
        <v>1</v>
      </c>
      <c r="T24" s="15">
        <f t="shared" si="1"/>
        <v>100</v>
      </c>
      <c r="U24" s="15">
        <v>11</v>
      </c>
      <c r="V24" s="15">
        <f t="shared" si="2"/>
        <v>27.5</v>
      </c>
      <c r="X24">
        <v>29</v>
      </c>
      <c r="Y24">
        <f t="shared" si="0"/>
        <v>72.5</v>
      </c>
      <c r="AA24" s="19"/>
      <c r="AB24" s="19"/>
      <c r="AC24" s="20">
        <f t="shared" si="3"/>
        <v>100</v>
      </c>
      <c r="AD24" s="20">
        <f t="shared" si="4"/>
        <v>72.5</v>
      </c>
    </row>
    <row r="25" spans="1:30" ht="12.75" customHeight="1" thickBot="1" x14ac:dyDescent="0.3">
      <c r="A25" s="6">
        <v>1105130019</v>
      </c>
      <c r="B25" s="7" t="s">
        <v>27</v>
      </c>
      <c r="C25" s="7" t="s">
        <v>15</v>
      </c>
      <c r="D25" s="7" t="s">
        <v>13</v>
      </c>
      <c r="E25" s="8">
        <v>42013</v>
      </c>
      <c r="F25">
        <v>1</v>
      </c>
      <c r="H25">
        <v>1</v>
      </c>
      <c r="J25">
        <v>1</v>
      </c>
      <c r="N25">
        <v>1</v>
      </c>
      <c r="O25">
        <v>1</v>
      </c>
      <c r="Q25">
        <v>1</v>
      </c>
      <c r="T25" s="15">
        <f t="shared" si="1"/>
        <v>42.857142857142854</v>
      </c>
      <c r="U25" s="16">
        <v>2</v>
      </c>
      <c r="V25" s="15">
        <f t="shared" si="2"/>
        <v>5</v>
      </c>
      <c r="X25">
        <v>4</v>
      </c>
      <c r="Y25">
        <f t="shared" si="0"/>
        <v>10</v>
      </c>
      <c r="AA25" s="19"/>
      <c r="AB25" s="19"/>
      <c r="AC25" s="20">
        <f t="shared" si="3"/>
        <v>42.857142857142854</v>
      </c>
      <c r="AD25" s="20">
        <f t="shared" si="4"/>
        <v>10</v>
      </c>
    </row>
    <row r="26" spans="1:30" ht="12.75" customHeight="1" thickBot="1" x14ac:dyDescent="0.3">
      <c r="A26" s="9">
        <v>1105130021</v>
      </c>
      <c r="B26" s="10" t="s">
        <v>28</v>
      </c>
      <c r="C26" s="10" t="s">
        <v>15</v>
      </c>
      <c r="D26" s="10" t="s">
        <v>13</v>
      </c>
      <c r="E26" s="11">
        <v>42011</v>
      </c>
      <c r="F26">
        <v>1</v>
      </c>
      <c r="G26">
        <v>1</v>
      </c>
      <c r="I26">
        <v>1</v>
      </c>
      <c r="J26">
        <v>1</v>
      </c>
      <c r="K26">
        <v>1</v>
      </c>
      <c r="N26">
        <v>1</v>
      </c>
      <c r="O26">
        <v>1</v>
      </c>
      <c r="P26">
        <v>1</v>
      </c>
      <c r="Q26">
        <v>1</v>
      </c>
      <c r="R26">
        <v>1</v>
      </c>
      <c r="S26">
        <v>1</v>
      </c>
      <c r="T26" s="15">
        <f t="shared" si="1"/>
        <v>78.571428571428569</v>
      </c>
      <c r="U26" s="15">
        <v>8</v>
      </c>
      <c r="V26" s="15">
        <f t="shared" si="2"/>
        <v>20</v>
      </c>
      <c r="X26">
        <v>13</v>
      </c>
      <c r="Y26">
        <f t="shared" si="0"/>
        <v>32.5</v>
      </c>
      <c r="AA26" s="19"/>
      <c r="AB26" s="19"/>
      <c r="AC26" s="20">
        <f t="shared" si="3"/>
        <v>78.571428571428569</v>
      </c>
      <c r="AD26" s="20">
        <f t="shared" si="4"/>
        <v>32.5</v>
      </c>
    </row>
    <row r="27" spans="1:30" ht="12.75" customHeight="1" thickBot="1" x14ac:dyDescent="0.3">
      <c r="A27" s="6">
        <v>1105130022</v>
      </c>
      <c r="B27" s="7" t="s">
        <v>29</v>
      </c>
      <c r="C27" s="7" t="s">
        <v>15</v>
      </c>
      <c r="D27" s="7" t="s">
        <v>13</v>
      </c>
      <c r="E27" s="8">
        <v>42009</v>
      </c>
      <c r="F27">
        <v>1</v>
      </c>
      <c r="G27">
        <v>1</v>
      </c>
      <c r="H27">
        <v>1</v>
      </c>
      <c r="I27">
        <v>1</v>
      </c>
      <c r="J27">
        <v>1</v>
      </c>
      <c r="K27">
        <v>1</v>
      </c>
      <c r="L27">
        <v>1</v>
      </c>
      <c r="M27">
        <v>1</v>
      </c>
      <c r="Q27">
        <v>1</v>
      </c>
      <c r="R27">
        <v>1</v>
      </c>
      <c r="S27">
        <v>1</v>
      </c>
      <c r="T27" s="15">
        <f t="shared" si="1"/>
        <v>78.571428571428569</v>
      </c>
      <c r="U27" s="15">
        <v>6</v>
      </c>
      <c r="V27" s="15">
        <f t="shared" si="2"/>
        <v>15</v>
      </c>
      <c r="X27">
        <v>23</v>
      </c>
      <c r="Y27">
        <f t="shared" si="0"/>
        <v>57.5</v>
      </c>
      <c r="AA27" s="19"/>
      <c r="AB27" s="19"/>
      <c r="AC27" s="20">
        <f t="shared" si="3"/>
        <v>78.571428571428569</v>
      </c>
      <c r="AD27" s="20">
        <f t="shared" si="4"/>
        <v>57.5</v>
      </c>
    </row>
    <row r="28" spans="1:30" ht="12.75" customHeight="1" thickBot="1" x14ac:dyDescent="0.3">
      <c r="A28" s="9">
        <v>1105130023</v>
      </c>
      <c r="B28" s="10" t="s">
        <v>30</v>
      </c>
      <c r="C28" s="10" t="s">
        <v>15</v>
      </c>
      <c r="D28" s="10" t="s">
        <v>13</v>
      </c>
      <c r="E28" s="11">
        <v>42014</v>
      </c>
      <c r="F28">
        <v>1</v>
      </c>
      <c r="G28">
        <v>1</v>
      </c>
      <c r="H28">
        <v>1</v>
      </c>
      <c r="I28">
        <v>1</v>
      </c>
      <c r="J28">
        <v>1</v>
      </c>
      <c r="K28">
        <v>1</v>
      </c>
      <c r="L28">
        <v>1</v>
      </c>
      <c r="M28">
        <v>1</v>
      </c>
      <c r="N28">
        <v>1</v>
      </c>
      <c r="O28">
        <v>1</v>
      </c>
      <c r="P28">
        <v>1</v>
      </c>
      <c r="Q28">
        <v>1</v>
      </c>
      <c r="R28">
        <v>1</v>
      </c>
      <c r="T28" s="15">
        <f t="shared" si="1"/>
        <v>92.857142857142861</v>
      </c>
      <c r="U28" s="15">
        <v>12</v>
      </c>
      <c r="V28" s="15">
        <f t="shared" si="2"/>
        <v>30</v>
      </c>
      <c r="X28">
        <v>19</v>
      </c>
      <c r="Y28">
        <f t="shared" si="0"/>
        <v>47.5</v>
      </c>
      <c r="AA28" s="19">
        <v>1</v>
      </c>
      <c r="AB28" s="19"/>
      <c r="AC28" s="20">
        <f t="shared" si="3"/>
        <v>92.857142857142861</v>
      </c>
      <c r="AD28" s="20">
        <f t="shared" si="4"/>
        <v>47.5</v>
      </c>
    </row>
    <row r="29" spans="1:30" ht="12.75" customHeight="1" thickBot="1" x14ac:dyDescent="0.3">
      <c r="A29" s="6">
        <v>1105130059</v>
      </c>
      <c r="B29" s="7" t="s">
        <v>31</v>
      </c>
      <c r="C29" s="7" t="s">
        <v>32</v>
      </c>
      <c r="D29" s="7" t="s">
        <v>13</v>
      </c>
      <c r="E29" s="8">
        <v>42018</v>
      </c>
      <c r="T29" s="15">
        <f t="shared" si="1"/>
        <v>0</v>
      </c>
      <c r="U29" s="16">
        <v>3</v>
      </c>
      <c r="V29" s="15">
        <f t="shared" si="2"/>
        <v>7.5</v>
      </c>
      <c r="Y29">
        <f t="shared" si="0"/>
        <v>0</v>
      </c>
      <c r="AA29" s="19"/>
      <c r="AB29" s="19"/>
      <c r="AC29" s="20">
        <f t="shared" si="3"/>
        <v>0</v>
      </c>
      <c r="AD29" s="20">
        <f t="shared" si="4"/>
        <v>7.5</v>
      </c>
    </row>
    <row r="30" spans="1:30" ht="12.75" customHeight="1" thickBot="1" x14ac:dyDescent="0.3">
      <c r="A30" s="9">
        <v>1105130081</v>
      </c>
      <c r="B30" s="10" t="s">
        <v>33</v>
      </c>
      <c r="C30" s="10" t="s">
        <v>34</v>
      </c>
      <c r="D30" s="10" t="s">
        <v>13</v>
      </c>
      <c r="E30" s="11">
        <v>42017</v>
      </c>
      <c r="F30">
        <v>1</v>
      </c>
      <c r="G30">
        <v>1</v>
      </c>
      <c r="H30">
        <v>1</v>
      </c>
      <c r="I30">
        <v>1</v>
      </c>
      <c r="J30">
        <v>1</v>
      </c>
      <c r="K30">
        <v>1</v>
      </c>
      <c r="L30">
        <v>1</v>
      </c>
      <c r="N30">
        <v>1</v>
      </c>
      <c r="O30">
        <v>1</v>
      </c>
      <c r="P30">
        <v>1</v>
      </c>
      <c r="Q30">
        <v>1</v>
      </c>
      <c r="R30">
        <v>1</v>
      </c>
      <c r="S30">
        <v>1</v>
      </c>
      <c r="T30" s="15">
        <f t="shared" si="1"/>
        <v>92.857142857142861</v>
      </c>
      <c r="U30" s="15">
        <v>23</v>
      </c>
      <c r="V30" s="15">
        <f t="shared" si="2"/>
        <v>57.5</v>
      </c>
      <c r="X30">
        <v>16</v>
      </c>
      <c r="Y30">
        <f>(X30/4)*10</f>
        <v>40</v>
      </c>
      <c r="AA30" s="19">
        <v>1</v>
      </c>
      <c r="AB30" s="19"/>
      <c r="AC30" s="20">
        <f t="shared" si="3"/>
        <v>92.857142857142861</v>
      </c>
      <c r="AD30" s="20">
        <f t="shared" si="4"/>
        <v>57.5</v>
      </c>
    </row>
    <row r="31" spans="1:30" ht="12.75" customHeight="1" thickBot="1" x14ac:dyDescent="0.3">
      <c r="A31" s="6">
        <v>1105130094</v>
      </c>
      <c r="B31" s="7" t="s">
        <v>35</v>
      </c>
      <c r="C31" s="7" t="s">
        <v>15</v>
      </c>
      <c r="D31" s="7" t="s">
        <v>13</v>
      </c>
      <c r="E31" s="8">
        <v>42016</v>
      </c>
      <c r="F31">
        <v>1</v>
      </c>
      <c r="G31">
        <v>1</v>
      </c>
      <c r="J31">
        <v>1</v>
      </c>
      <c r="L31">
        <v>1</v>
      </c>
      <c r="N31">
        <v>1</v>
      </c>
      <c r="O31">
        <v>1</v>
      </c>
      <c r="Q31">
        <v>1</v>
      </c>
      <c r="R31">
        <v>1</v>
      </c>
      <c r="S31">
        <v>1</v>
      </c>
      <c r="T31" s="15">
        <f t="shared" si="1"/>
        <v>64.285714285714292</v>
      </c>
      <c r="U31" s="16">
        <v>3</v>
      </c>
      <c r="V31" s="15">
        <f t="shared" si="2"/>
        <v>7.5</v>
      </c>
      <c r="X31">
        <v>24</v>
      </c>
      <c r="Y31">
        <f t="shared" ref="Y31:Y50" si="5">(X31/4)*10</f>
        <v>60</v>
      </c>
      <c r="AA31" s="19"/>
      <c r="AB31" s="19"/>
      <c r="AC31" s="20">
        <f t="shared" si="3"/>
        <v>64.285714285714292</v>
      </c>
      <c r="AD31" s="20">
        <f t="shared" si="4"/>
        <v>60</v>
      </c>
    </row>
    <row r="32" spans="1:30" ht="12.75" customHeight="1" thickBot="1" x14ac:dyDescent="0.3">
      <c r="A32" s="9">
        <v>1105130095</v>
      </c>
      <c r="B32" s="10" t="s">
        <v>36</v>
      </c>
      <c r="C32" s="10" t="s">
        <v>15</v>
      </c>
      <c r="D32" s="10" t="s">
        <v>13</v>
      </c>
      <c r="E32" s="11">
        <v>42010</v>
      </c>
      <c r="F32">
        <v>1</v>
      </c>
      <c r="G32">
        <v>1</v>
      </c>
      <c r="H32">
        <v>1</v>
      </c>
      <c r="I32">
        <v>1</v>
      </c>
      <c r="J32">
        <v>1</v>
      </c>
      <c r="K32">
        <v>1</v>
      </c>
      <c r="N32">
        <v>1</v>
      </c>
      <c r="O32">
        <v>1</v>
      </c>
      <c r="P32">
        <v>1</v>
      </c>
      <c r="R32">
        <v>1</v>
      </c>
      <c r="S32">
        <v>1</v>
      </c>
      <c r="T32" s="15">
        <f t="shared" si="1"/>
        <v>78.571428571428569</v>
      </c>
      <c r="U32" s="15">
        <v>27</v>
      </c>
      <c r="V32" s="15">
        <f t="shared" si="2"/>
        <v>67.5</v>
      </c>
      <c r="W32">
        <v>2</v>
      </c>
      <c r="X32">
        <v>29</v>
      </c>
      <c r="Y32">
        <f t="shared" si="5"/>
        <v>72.5</v>
      </c>
      <c r="AA32" s="19"/>
      <c r="AB32" s="19"/>
      <c r="AC32" s="20">
        <f t="shared" si="3"/>
        <v>78.571428571428569</v>
      </c>
      <c r="AD32" s="20">
        <f t="shared" si="4"/>
        <v>72.5</v>
      </c>
    </row>
    <row r="33" spans="1:30" ht="12.75" customHeight="1" thickBot="1" x14ac:dyDescent="0.3">
      <c r="A33" s="6">
        <v>1105130096</v>
      </c>
      <c r="B33" s="7" t="s">
        <v>37</v>
      </c>
      <c r="C33" s="7" t="s">
        <v>15</v>
      </c>
      <c r="D33" s="7" t="s">
        <v>13</v>
      </c>
      <c r="E33" s="8">
        <v>42010</v>
      </c>
      <c r="F33">
        <v>1</v>
      </c>
      <c r="G33">
        <v>1</v>
      </c>
      <c r="H33">
        <v>1</v>
      </c>
      <c r="I33">
        <v>1</v>
      </c>
      <c r="J33">
        <v>1</v>
      </c>
      <c r="K33">
        <v>1</v>
      </c>
      <c r="N33">
        <v>1</v>
      </c>
      <c r="O33">
        <v>1</v>
      </c>
      <c r="P33">
        <v>1</v>
      </c>
      <c r="Q33">
        <v>1</v>
      </c>
      <c r="R33">
        <v>1</v>
      </c>
      <c r="S33">
        <v>1</v>
      </c>
      <c r="T33" s="15">
        <f t="shared" si="1"/>
        <v>85.714285714285708</v>
      </c>
      <c r="U33" s="17">
        <v>12</v>
      </c>
      <c r="V33" s="15">
        <f t="shared" si="2"/>
        <v>30</v>
      </c>
      <c r="X33">
        <v>26</v>
      </c>
      <c r="Y33">
        <f t="shared" si="5"/>
        <v>65</v>
      </c>
      <c r="AA33" s="19">
        <v>3</v>
      </c>
      <c r="AB33" s="19"/>
      <c r="AC33" s="20">
        <f t="shared" si="3"/>
        <v>85.714285714285708</v>
      </c>
      <c r="AD33" s="20">
        <f t="shared" si="4"/>
        <v>65</v>
      </c>
    </row>
    <row r="34" spans="1:30" ht="12.75" customHeight="1" thickBot="1" x14ac:dyDescent="0.3">
      <c r="A34" s="9">
        <v>1105131121</v>
      </c>
      <c r="B34" s="10" t="s">
        <v>38</v>
      </c>
      <c r="C34" s="10" t="s">
        <v>15</v>
      </c>
      <c r="D34" s="10" t="s">
        <v>13</v>
      </c>
      <c r="E34" s="11">
        <v>42009</v>
      </c>
      <c r="F34">
        <v>1</v>
      </c>
      <c r="G34">
        <v>1</v>
      </c>
      <c r="I34">
        <v>1</v>
      </c>
      <c r="J34">
        <v>1</v>
      </c>
      <c r="K34">
        <v>1</v>
      </c>
      <c r="O34">
        <v>1</v>
      </c>
      <c r="P34">
        <v>1</v>
      </c>
      <c r="Q34">
        <v>1</v>
      </c>
      <c r="R34">
        <v>1</v>
      </c>
      <c r="S34">
        <v>1</v>
      </c>
      <c r="T34" s="15">
        <f t="shared" si="1"/>
        <v>71.428571428571431</v>
      </c>
      <c r="U34" s="15">
        <v>33</v>
      </c>
      <c r="V34" s="15">
        <f t="shared" si="2"/>
        <v>82.5</v>
      </c>
      <c r="W34">
        <v>1</v>
      </c>
      <c r="X34">
        <v>31</v>
      </c>
      <c r="Y34">
        <f t="shared" si="5"/>
        <v>77.5</v>
      </c>
      <c r="AA34" s="19">
        <v>1</v>
      </c>
      <c r="AB34" s="19"/>
      <c r="AC34" s="20">
        <f t="shared" si="3"/>
        <v>71.428571428571431</v>
      </c>
      <c r="AD34" s="20">
        <f t="shared" si="4"/>
        <v>82.5</v>
      </c>
    </row>
    <row r="35" spans="1:30" ht="12.75" customHeight="1" thickBot="1" x14ac:dyDescent="0.3">
      <c r="A35" s="6">
        <v>1105132007</v>
      </c>
      <c r="B35" s="7" t="s">
        <v>39</v>
      </c>
      <c r="C35" s="7" t="s">
        <v>15</v>
      </c>
      <c r="D35" s="7" t="s">
        <v>13</v>
      </c>
      <c r="E35" s="8">
        <v>42014</v>
      </c>
      <c r="F35">
        <v>1</v>
      </c>
      <c r="G35">
        <v>1</v>
      </c>
      <c r="H35">
        <v>1</v>
      </c>
      <c r="I35">
        <v>1</v>
      </c>
      <c r="J35">
        <v>1</v>
      </c>
      <c r="K35">
        <v>1</v>
      </c>
      <c r="L35">
        <v>1</v>
      </c>
      <c r="M35">
        <v>1</v>
      </c>
      <c r="N35">
        <v>1</v>
      </c>
      <c r="O35">
        <v>1</v>
      </c>
      <c r="P35">
        <v>1</v>
      </c>
      <c r="Q35">
        <v>1</v>
      </c>
      <c r="R35">
        <v>1</v>
      </c>
      <c r="S35">
        <v>1</v>
      </c>
      <c r="T35" s="15">
        <f t="shared" si="1"/>
        <v>100</v>
      </c>
      <c r="U35" s="17">
        <v>12</v>
      </c>
      <c r="V35" s="15">
        <f t="shared" si="2"/>
        <v>30</v>
      </c>
      <c r="X35">
        <v>23</v>
      </c>
      <c r="Y35">
        <f t="shared" si="5"/>
        <v>57.5</v>
      </c>
      <c r="AA35" s="19"/>
      <c r="AB35" s="19"/>
      <c r="AC35" s="20">
        <f t="shared" si="3"/>
        <v>100</v>
      </c>
      <c r="AD35" s="20">
        <f t="shared" si="4"/>
        <v>57.5</v>
      </c>
    </row>
    <row r="36" spans="1:30" ht="12.75" customHeight="1" thickBot="1" x14ac:dyDescent="0.3">
      <c r="A36" s="9">
        <v>1105132012</v>
      </c>
      <c r="B36" s="10" t="s">
        <v>40</v>
      </c>
      <c r="C36" s="10" t="s">
        <v>15</v>
      </c>
      <c r="D36" s="10" t="s">
        <v>13</v>
      </c>
      <c r="E36" s="11">
        <v>42015</v>
      </c>
      <c r="F36">
        <v>1</v>
      </c>
      <c r="G36">
        <v>1</v>
      </c>
      <c r="I36">
        <v>1</v>
      </c>
      <c r="J36">
        <v>1</v>
      </c>
      <c r="K36">
        <v>1</v>
      </c>
      <c r="L36">
        <v>1</v>
      </c>
      <c r="M36">
        <v>1</v>
      </c>
      <c r="N36">
        <v>1</v>
      </c>
      <c r="O36">
        <v>1</v>
      </c>
      <c r="P36">
        <v>1</v>
      </c>
      <c r="Q36">
        <v>1</v>
      </c>
      <c r="R36">
        <v>1</v>
      </c>
      <c r="S36">
        <v>1</v>
      </c>
      <c r="T36" s="15">
        <f t="shared" si="1"/>
        <v>92.857142857142861</v>
      </c>
      <c r="U36" s="15">
        <v>17</v>
      </c>
      <c r="V36" s="15">
        <f t="shared" si="2"/>
        <v>42.5</v>
      </c>
      <c r="X36">
        <v>25</v>
      </c>
      <c r="Y36">
        <f t="shared" si="5"/>
        <v>62.5</v>
      </c>
      <c r="AA36" s="19">
        <v>1</v>
      </c>
      <c r="AB36" s="19"/>
      <c r="AC36" s="20">
        <f t="shared" si="3"/>
        <v>92.857142857142861</v>
      </c>
      <c r="AD36" s="20">
        <f t="shared" si="4"/>
        <v>62.5</v>
      </c>
    </row>
    <row r="37" spans="1:30" ht="12.75" customHeight="1" thickBot="1" x14ac:dyDescent="0.3">
      <c r="A37" s="6">
        <v>1105132018</v>
      </c>
      <c r="B37" s="7" t="s">
        <v>41</v>
      </c>
      <c r="C37" s="7" t="s">
        <v>15</v>
      </c>
      <c r="D37" s="7" t="s">
        <v>13</v>
      </c>
      <c r="E37" s="8">
        <v>42016</v>
      </c>
      <c r="F37">
        <v>1</v>
      </c>
      <c r="G37">
        <v>1</v>
      </c>
      <c r="H37">
        <v>1</v>
      </c>
      <c r="I37">
        <v>1</v>
      </c>
      <c r="J37">
        <v>1</v>
      </c>
      <c r="K37">
        <v>1</v>
      </c>
      <c r="L37">
        <v>1</v>
      </c>
      <c r="M37">
        <v>1</v>
      </c>
      <c r="N37">
        <v>1</v>
      </c>
      <c r="O37">
        <v>1</v>
      </c>
      <c r="P37">
        <v>1</v>
      </c>
      <c r="Q37">
        <v>1</v>
      </c>
      <c r="R37">
        <v>1</v>
      </c>
      <c r="S37">
        <v>1</v>
      </c>
      <c r="T37" s="15">
        <f t="shared" si="1"/>
        <v>100</v>
      </c>
      <c r="U37" s="17">
        <v>4.5</v>
      </c>
      <c r="V37" s="15">
        <f t="shared" si="2"/>
        <v>11.25</v>
      </c>
      <c r="X37">
        <v>12</v>
      </c>
      <c r="Y37">
        <f t="shared" si="5"/>
        <v>30</v>
      </c>
      <c r="AA37" s="19"/>
      <c r="AB37" s="19"/>
      <c r="AC37" s="20">
        <f t="shared" si="3"/>
        <v>100</v>
      </c>
      <c r="AD37" s="20">
        <f t="shared" si="4"/>
        <v>30</v>
      </c>
    </row>
    <row r="38" spans="1:30" ht="12.75" customHeight="1" thickBot="1" x14ac:dyDescent="0.3">
      <c r="A38" s="9">
        <v>1105132020</v>
      </c>
      <c r="B38" s="10" t="s">
        <v>42</v>
      </c>
      <c r="C38" s="10" t="s">
        <v>15</v>
      </c>
      <c r="D38" s="10" t="s">
        <v>13</v>
      </c>
      <c r="E38" s="11">
        <v>42011</v>
      </c>
      <c r="F38">
        <v>1</v>
      </c>
      <c r="G38">
        <v>1</v>
      </c>
      <c r="N38">
        <v>1</v>
      </c>
      <c r="O38">
        <v>1</v>
      </c>
      <c r="Q38">
        <v>1</v>
      </c>
      <c r="T38" s="15">
        <f t="shared" si="1"/>
        <v>35.714285714285715</v>
      </c>
      <c r="U38" s="16">
        <v>9</v>
      </c>
      <c r="V38" s="15">
        <f t="shared" si="2"/>
        <v>22.5</v>
      </c>
      <c r="X38">
        <v>28</v>
      </c>
      <c r="Y38">
        <f t="shared" si="5"/>
        <v>70</v>
      </c>
      <c r="AA38" s="19"/>
      <c r="AB38" s="19"/>
      <c r="AC38" s="20">
        <f t="shared" si="3"/>
        <v>35.714285714285715</v>
      </c>
      <c r="AD38" s="20">
        <f t="shared" si="4"/>
        <v>70</v>
      </c>
    </row>
    <row r="39" spans="1:30" ht="12.75" customHeight="1" thickBot="1" x14ac:dyDescent="0.3">
      <c r="A39" s="6">
        <v>1105134122</v>
      </c>
      <c r="B39" s="7" t="s">
        <v>43</v>
      </c>
      <c r="C39" s="7" t="s">
        <v>15</v>
      </c>
      <c r="D39" s="7" t="s">
        <v>13</v>
      </c>
      <c r="E39" s="8">
        <v>42013</v>
      </c>
      <c r="F39">
        <v>1</v>
      </c>
      <c r="G39">
        <v>1</v>
      </c>
      <c r="I39">
        <v>1</v>
      </c>
      <c r="J39">
        <v>1</v>
      </c>
      <c r="L39">
        <v>1</v>
      </c>
      <c r="M39">
        <v>1</v>
      </c>
      <c r="N39">
        <v>1</v>
      </c>
      <c r="O39">
        <v>1</v>
      </c>
      <c r="P39">
        <v>1</v>
      </c>
      <c r="Q39">
        <v>1</v>
      </c>
      <c r="T39" s="15">
        <f t="shared" si="1"/>
        <v>71.428571428571431</v>
      </c>
      <c r="U39" s="17">
        <v>10</v>
      </c>
      <c r="V39" s="15">
        <f t="shared" si="2"/>
        <v>25</v>
      </c>
      <c r="X39">
        <v>10</v>
      </c>
      <c r="Y39">
        <f t="shared" si="5"/>
        <v>25</v>
      </c>
      <c r="AA39" s="19"/>
      <c r="AB39" s="19"/>
      <c r="AC39" s="20">
        <f t="shared" si="3"/>
        <v>71.428571428571431</v>
      </c>
      <c r="AD39" s="20">
        <f t="shared" si="4"/>
        <v>25</v>
      </c>
    </row>
    <row r="40" spans="1:30" ht="12.75" customHeight="1" thickBot="1" x14ac:dyDescent="0.3">
      <c r="A40" s="9">
        <v>1105134123</v>
      </c>
      <c r="B40" s="10" t="s">
        <v>44</v>
      </c>
      <c r="C40" s="10" t="s">
        <v>15</v>
      </c>
      <c r="D40" s="10" t="s">
        <v>13</v>
      </c>
      <c r="E40" s="11">
        <v>42013</v>
      </c>
      <c r="F40">
        <v>1</v>
      </c>
      <c r="G40">
        <v>1</v>
      </c>
      <c r="H40">
        <v>1</v>
      </c>
      <c r="J40">
        <v>1</v>
      </c>
      <c r="K40">
        <v>1</v>
      </c>
      <c r="L40">
        <v>1</v>
      </c>
      <c r="O40">
        <v>1</v>
      </c>
      <c r="P40">
        <v>1</v>
      </c>
      <c r="Q40">
        <v>1</v>
      </c>
      <c r="R40">
        <v>1</v>
      </c>
      <c r="S40">
        <v>1</v>
      </c>
      <c r="T40" s="15">
        <f t="shared" si="1"/>
        <v>78.571428571428569</v>
      </c>
      <c r="U40" s="16">
        <v>3</v>
      </c>
      <c r="V40" s="15">
        <f t="shared" si="2"/>
        <v>7.5</v>
      </c>
      <c r="X40">
        <v>13</v>
      </c>
      <c r="Y40">
        <f t="shared" si="5"/>
        <v>32.5</v>
      </c>
      <c r="AA40" s="19"/>
      <c r="AB40" s="19"/>
      <c r="AC40" s="20">
        <f t="shared" si="3"/>
        <v>78.571428571428569</v>
      </c>
      <c r="AD40" s="20">
        <f t="shared" si="4"/>
        <v>32.5</v>
      </c>
    </row>
    <row r="41" spans="1:30" ht="12.75" customHeight="1" thickBot="1" x14ac:dyDescent="0.3">
      <c r="A41" s="6">
        <v>1105134124</v>
      </c>
      <c r="B41" s="7" t="s">
        <v>45</v>
      </c>
      <c r="C41" s="7" t="s">
        <v>15</v>
      </c>
      <c r="D41" s="7" t="s">
        <v>13</v>
      </c>
      <c r="E41" s="8">
        <v>42010</v>
      </c>
      <c r="F41">
        <v>1</v>
      </c>
      <c r="G41">
        <v>1</v>
      </c>
      <c r="H41">
        <v>1</v>
      </c>
      <c r="I41">
        <v>1</v>
      </c>
      <c r="J41">
        <v>1</v>
      </c>
      <c r="K41">
        <v>1</v>
      </c>
      <c r="L41">
        <v>1</v>
      </c>
      <c r="M41">
        <v>1</v>
      </c>
      <c r="N41">
        <v>1</v>
      </c>
      <c r="O41">
        <v>1</v>
      </c>
      <c r="Q41">
        <v>1</v>
      </c>
      <c r="R41">
        <v>1</v>
      </c>
      <c r="S41">
        <v>1</v>
      </c>
      <c r="T41" s="15">
        <f t="shared" si="1"/>
        <v>92.857142857142861</v>
      </c>
      <c r="U41" s="17">
        <v>21</v>
      </c>
      <c r="V41" s="15">
        <f t="shared" si="2"/>
        <v>52.5</v>
      </c>
      <c r="X41">
        <v>25</v>
      </c>
      <c r="Y41">
        <f t="shared" si="5"/>
        <v>62.5</v>
      </c>
      <c r="AA41" s="19">
        <v>3</v>
      </c>
      <c r="AB41" s="19"/>
      <c r="AC41" s="20">
        <f t="shared" si="3"/>
        <v>92.857142857142861</v>
      </c>
      <c r="AD41" s="20">
        <f t="shared" si="4"/>
        <v>62.5</v>
      </c>
    </row>
    <row r="42" spans="1:30" ht="12.75" customHeight="1" thickBot="1" x14ac:dyDescent="0.3">
      <c r="A42" s="9">
        <v>1105134125</v>
      </c>
      <c r="B42" s="10" t="s">
        <v>46</v>
      </c>
      <c r="C42" s="10" t="s">
        <v>15</v>
      </c>
      <c r="D42" s="10" t="s">
        <v>13</v>
      </c>
      <c r="E42" s="11">
        <v>42013</v>
      </c>
      <c r="F42">
        <v>1</v>
      </c>
      <c r="H42">
        <v>1</v>
      </c>
      <c r="I42">
        <v>1</v>
      </c>
      <c r="J42">
        <v>1</v>
      </c>
      <c r="N42">
        <v>1</v>
      </c>
      <c r="O42">
        <v>1</v>
      </c>
      <c r="P42">
        <v>1</v>
      </c>
      <c r="Q42">
        <v>1</v>
      </c>
      <c r="R42">
        <v>1</v>
      </c>
      <c r="S42">
        <v>1</v>
      </c>
      <c r="T42" s="15">
        <f t="shared" si="1"/>
        <v>71.428571428571431</v>
      </c>
      <c r="U42" s="17">
        <v>4.5</v>
      </c>
      <c r="V42" s="15">
        <f t="shared" si="2"/>
        <v>11.25</v>
      </c>
      <c r="X42">
        <v>24</v>
      </c>
      <c r="Y42">
        <f t="shared" si="5"/>
        <v>60</v>
      </c>
      <c r="AA42" s="19"/>
      <c r="AB42" s="19"/>
      <c r="AC42" s="20">
        <f t="shared" si="3"/>
        <v>71.428571428571431</v>
      </c>
      <c r="AD42" s="20">
        <f t="shared" si="4"/>
        <v>60</v>
      </c>
    </row>
    <row r="43" spans="1:30" ht="12.75" customHeight="1" thickBot="1" x14ac:dyDescent="0.3">
      <c r="A43" s="6">
        <v>1105134126</v>
      </c>
      <c r="B43" s="7" t="s">
        <v>47</v>
      </c>
      <c r="C43" s="7" t="s">
        <v>15</v>
      </c>
      <c r="D43" s="7" t="s">
        <v>13</v>
      </c>
      <c r="E43" s="8">
        <v>42010</v>
      </c>
      <c r="F43">
        <v>1</v>
      </c>
      <c r="G43">
        <v>1</v>
      </c>
      <c r="I43">
        <v>1</v>
      </c>
      <c r="J43">
        <v>1</v>
      </c>
      <c r="K43">
        <v>1</v>
      </c>
      <c r="L43">
        <v>1</v>
      </c>
      <c r="M43">
        <v>1</v>
      </c>
      <c r="N43">
        <v>1</v>
      </c>
      <c r="O43">
        <v>1</v>
      </c>
      <c r="P43">
        <v>1</v>
      </c>
      <c r="Q43">
        <v>1</v>
      </c>
      <c r="R43">
        <v>1</v>
      </c>
      <c r="S43">
        <v>1</v>
      </c>
      <c r="T43" s="15">
        <f t="shared" si="1"/>
        <v>92.857142857142861</v>
      </c>
      <c r="U43" s="17">
        <v>26</v>
      </c>
      <c r="V43" s="15">
        <f t="shared" si="2"/>
        <v>65</v>
      </c>
      <c r="W43">
        <v>3</v>
      </c>
      <c r="X43">
        <v>27</v>
      </c>
      <c r="Y43">
        <f t="shared" si="5"/>
        <v>67.5</v>
      </c>
      <c r="AA43" s="19">
        <v>3</v>
      </c>
      <c r="AB43" s="19"/>
      <c r="AC43" s="20">
        <f t="shared" si="3"/>
        <v>92.857142857142861</v>
      </c>
      <c r="AD43" s="20">
        <f t="shared" si="4"/>
        <v>67.5</v>
      </c>
    </row>
    <row r="44" spans="1:30" ht="12.75" customHeight="1" thickBot="1" x14ac:dyDescent="0.3">
      <c r="A44" s="9">
        <v>1105134127</v>
      </c>
      <c r="B44" s="10" t="s">
        <v>48</v>
      </c>
      <c r="C44" s="10" t="s">
        <v>15</v>
      </c>
      <c r="D44" s="10" t="s">
        <v>13</v>
      </c>
      <c r="E44" s="11">
        <v>42010</v>
      </c>
      <c r="J44">
        <v>1</v>
      </c>
      <c r="M44">
        <v>1</v>
      </c>
      <c r="O44">
        <v>1</v>
      </c>
      <c r="Q44">
        <v>1</v>
      </c>
      <c r="T44" s="15">
        <f t="shared" si="1"/>
        <v>28.571428571428569</v>
      </c>
      <c r="U44" s="16">
        <v>5</v>
      </c>
      <c r="V44" s="15">
        <f t="shared" si="2"/>
        <v>12.5</v>
      </c>
      <c r="X44">
        <v>29</v>
      </c>
      <c r="Y44">
        <f t="shared" si="5"/>
        <v>72.5</v>
      </c>
      <c r="AA44" s="19"/>
      <c r="AB44" s="19"/>
      <c r="AC44" s="20">
        <f t="shared" si="3"/>
        <v>28.571428571428569</v>
      </c>
      <c r="AD44" s="20">
        <f t="shared" si="4"/>
        <v>72.5</v>
      </c>
    </row>
    <row r="45" spans="1:30" ht="12.75" customHeight="1" thickBot="1" x14ac:dyDescent="0.3">
      <c r="A45" s="6">
        <v>1105134128</v>
      </c>
      <c r="B45" s="7" t="s">
        <v>49</v>
      </c>
      <c r="C45" s="7" t="s">
        <v>15</v>
      </c>
      <c r="D45" s="7" t="s">
        <v>13</v>
      </c>
      <c r="E45" s="8">
        <v>42009</v>
      </c>
      <c r="F45">
        <v>1</v>
      </c>
      <c r="G45">
        <v>1</v>
      </c>
      <c r="H45">
        <v>1</v>
      </c>
      <c r="I45">
        <v>1</v>
      </c>
      <c r="J45">
        <v>1</v>
      </c>
      <c r="K45">
        <v>1</v>
      </c>
      <c r="N45">
        <v>1</v>
      </c>
      <c r="O45">
        <v>1</v>
      </c>
      <c r="Q45">
        <v>1</v>
      </c>
      <c r="R45">
        <v>1</v>
      </c>
      <c r="S45">
        <v>1</v>
      </c>
      <c r="T45" s="15">
        <f t="shared" si="1"/>
        <v>78.571428571428569</v>
      </c>
      <c r="U45" s="17">
        <v>14.5</v>
      </c>
      <c r="V45" s="15">
        <f t="shared" si="2"/>
        <v>36.25</v>
      </c>
      <c r="X45">
        <v>10</v>
      </c>
      <c r="Y45">
        <f t="shared" si="5"/>
        <v>25</v>
      </c>
      <c r="AA45" s="19"/>
      <c r="AB45" s="19"/>
      <c r="AC45" s="20">
        <f t="shared" si="3"/>
        <v>78.571428571428569</v>
      </c>
      <c r="AD45" s="20">
        <f t="shared" si="4"/>
        <v>36.25</v>
      </c>
    </row>
    <row r="46" spans="1:30" ht="12.75" customHeight="1" thickBot="1" x14ac:dyDescent="0.3">
      <c r="A46" s="9">
        <v>1105134129</v>
      </c>
      <c r="B46" s="10" t="s">
        <v>50</v>
      </c>
      <c r="C46" s="10" t="s">
        <v>15</v>
      </c>
      <c r="D46" s="10" t="s">
        <v>13</v>
      </c>
      <c r="E46" s="11">
        <v>42013</v>
      </c>
      <c r="F46">
        <v>1</v>
      </c>
      <c r="G46">
        <v>1</v>
      </c>
      <c r="H46">
        <v>1</v>
      </c>
      <c r="I46">
        <v>1</v>
      </c>
      <c r="J46">
        <v>1</v>
      </c>
      <c r="K46">
        <v>1</v>
      </c>
      <c r="N46">
        <v>1</v>
      </c>
      <c r="O46">
        <v>1</v>
      </c>
      <c r="P46">
        <v>1</v>
      </c>
      <c r="Q46">
        <v>1</v>
      </c>
      <c r="S46">
        <v>1</v>
      </c>
      <c r="T46" s="15">
        <f t="shared" si="1"/>
        <v>78.571428571428569</v>
      </c>
      <c r="U46" s="17">
        <v>26</v>
      </c>
      <c r="V46" s="15">
        <f t="shared" si="2"/>
        <v>65</v>
      </c>
      <c r="W46">
        <v>3</v>
      </c>
      <c r="X46">
        <v>6</v>
      </c>
      <c r="Y46">
        <f t="shared" si="5"/>
        <v>15</v>
      </c>
      <c r="AA46" s="19"/>
      <c r="AB46" s="19"/>
      <c r="AC46" s="20">
        <f t="shared" si="3"/>
        <v>78.571428571428569</v>
      </c>
      <c r="AD46" s="20">
        <f t="shared" si="4"/>
        <v>65</v>
      </c>
    </row>
    <row r="47" spans="1:30" ht="12.75" customHeight="1" thickBot="1" x14ac:dyDescent="0.3">
      <c r="A47" s="6">
        <v>1105134130</v>
      </c>
      <c r="B47" s="7" t="s">
        <v>51</v>
      </c>
      <c r="C47" s="7" t="s">
        <v>15</v>
      </c>
      <c r="D47" s="7" t="s">
        <v>13</v>
      </c>
      <c r="E47" s="8">
        <v>42009</v>
      </c>
      <c r="F47">
        <v>1</v>
      </c>
      <c r="G47">
        <v>1</v>
      </c>
      <c r="H47">
        <v>1</v>
      </c>
      <c r="I47">
        <v>1</v>
      </c>
      <c r="L47">
        <v>1</v>
      </c>
      <c r="O47">
        <v>1</v>
      </c>
      <c r="P47">
        <v>1</v>
      </c>
      <c r="R47">
        <v>1</v>
      </c>
      <c r="S47">
        <v>1</v>
      </c>
      <c r="T47" s="15">
        <f t="shared" si="1"/>
        <v>64.285714285714292</v>
      </c>
      <c r="U47" s="17">
        <v>5</v>
      </c>
      <c r="V47" s="15">
        <f t="shared" si="2"/>
        <v>12.5</v>
      </c>
      <c r="X47">
        <v>21</v>
      </c>
      <c r="Y47">
        <f t="shared" si="5"/>
        <v>52.5</v>
      </c>
      <c r="AA47" s="19"/>
      <c r="AB47" s="19"/>
      <c r="AC47" s="20">
        <f t="shared" si="3"/>
        <v>64.285714285714292</v>
      </c>
      <c r="AD47" s="20">
        <f t="shared" si="4"/>
        <v>52.5</v>
      </c>
    </row>
    <row r="48" spans="1:30" ht="12.75" customHeight="1" thickBot="1" x14ac:dyDescent="0.3">
      <c r="A48" s="9">
        <v>1105134131</v>
      </c>
      <c r="B48" s="10" t="s">
        <v>52</v>
      </c>
      <c r="C48" s="10" t="s">
        <v>15</v>
      </c>
      <c r="D48" s="10" t="s">
        <v>13</v>
      </c>
      <c r="E48" s="11">
        <v>42011</v>
      </c>
      <c r="F48">
        <v>1</v>
      </c>
      <c r="G48">
        <v>1</v>
      </c>
      <c r="I48">
        <v>1</v>
      </c>
      <c r="J48">
        <v>1</v>
      </c>
      <c r="K48">
        <v>1</v>
      </c>
      <c r="M48">
        <v>1</v>
      </c>
      <c r="N48">
        <v>1</v>
      </c>
      <c r="O48">
        <v>1</v>
      </c>
      <c r="P48">
        <v>1</v>
      </c>
      <c r="Q48">
        <v>1</v>
      </c>
      <c r="R48">
        <v>1</v>
      </c>
      <c r="S48">
        <v>1</v>
      </c>
      <c r="T48" s="15">
        <f t="shared" si="1"/>
        <v>85.714285714285708</v>
      </c>
      <c r="U48" s="17">
        <v>15</v>
      </c>
      <c r="V48" s="15">
        <f t="shared" si="2"/>
        <v>37.5</v>
      </c>
      <c r="X48">
        <v>17</v>
      </c>
      <c r="Y48">
        <f t="shared" si="5"/>
        <v>42.5</v>
      </c>
      <c r="AA48" s="19"/>
      <c r="AB48" s="19"/>
      <c r="AC48" s="20">
        <f t="shared" si="3"/>
        <v>85.714285714285708</v>
      </c>
      <c r="AD48" s="20">
        <f t="shared" si="4"/>
        <v>42.5</v>
      </c>
    </row>
    <row r="49" spans="1:30" ht="12.75" customHeight="1" thickBot="1" x14ac:dyDescent="0.3">
      <c r="A49" s="6">
        <v>1105134133</v>
      </c>
      <c r="B49" s="7" t="s">
        <v>53</v>
      </c>
      <c r="C49" s="7" t="s">
        <v>15</v>
      </c>
      <c r="D49" s="7" t="s">
        <v>13</v>
      </c>
      <c r="E49" s="8">
        <v>42010</v>
      </c>
      <c r="F49">
        <v>1</v>
      </c>
      <c r="G49">
        <v>1</v>
      </c>
      <c r="H49">
        <v>1</v>
      </c>
      <c r="I49">
        <v>1</v>
      </c>
      <c r="J49">
        <v>1</v>
      </c>
      <c r="K49">
        <v>1</v>
      </c>
      <c r="L49">
        <v>1</v>
      </c>
      <c r="M49">
        <v>1</v>
      </c>
      <c r="N49">
        <v>1</v>
      </c>
      <c r="O49">
        <v>1</v>
      </c>
      <c r="Q49">
        <v>1</v>
      </c>
      <c r="R49">
        <v>1</v>
      </c>
      <c r="S49">
        <v>1</v>
      </c>
      <c r="T49" s="15">
        <f t="shared" si="1"/>
        <v>92.857142857142861</v>
      </c>
      <c r="U49" s="17">
        <v>10</v>
      </c>
      <c r="V49" s="15">
        <f t="shared" si="2"/>
        <v>25</v>
      </c>
      <c r="X49">
        <v>30</v>
      </c>
      <c r="Y49">
        <f t="shared" si="5"/>
        <v>75</v>
      </c>
      <c r="AA49" s="19">
        <v>1</v>
      </c>
      <c r="AB49" s="19"/>
      <c r="AC49" s="20">
        <f t="shared" si="3"/>
        <v>92.857142857142861</v>
      </c>
      <c r="AD49" s="20">
        <f t="shared" si="4"/>
        <v>75</v>
      </c>
    </row>
    <row r="50" spans="1:30" ht="12.75" customHeight="1" thickBot="1" x14ac:dyDescent="0.3">
      <c r="A50" s="9">
        <v>1105134134</v>
      </c>
      <c r="B50" s="10" t="s">
        <v>54</v>
      </c>
      <c r="C50" s="10" t="s">
        <v>15</v>
      </c>
      <c r="D50" s="10" t="s">
        <v>13</v>
      </c>
      <c r="E50" s="11">
        <v>42011</v>
      </c>
      <c r="F50">
        <v>1</v>
      </c>
      <c r="G50">
        <v>1</v>
      </c>
      <c r="H50">
        <v>1</v>
      </c>
      <c r="I50">
        <v>1</v>
      </c>
      <c r="J50">
        <v>1</v>
      </c>
      <c r="K50">
        <v>1</v>
      </c>
      <c r="N50">
        <v>1</v>
      </c>
      <c r="O50">
        <v>1</v>
      </c>
      <c r="P50">
        <v>1</v>
      </c>
      <c r="Q50">
        <v>1</v>
      </c>
      <c r="R50">
        <v>1</v>
      </c>
      <c r="S50">
        <v>1</v>
      </c>
      <c r="T50" s="15">
        <f t="shared" si="1"/>
        <v>85.714285714285708</v>
      </c>
      <c r="U50" s="17">
        <v>8</v>
      </c>
      <c r="V50" s="15">
        <f t="shared" si="2"/>
        <v>20</v>
      </c>
      <c r="X50">
        <v>33</v>
      </c>
      <c r="Y50">
        <f t="shared" si="5"/>
        <v>82.5</v>
      </c>
      <c r="AA50" s="19">
        <v>1</v>
      </c>
      <c r="AB50" s="19"/>
      <c r="AC50" s="20">
        <f t="shared" si="3"/>
        <v>85.714285714285708</v>
      </c>
      <c r="AD50" s="20">
        <f t="shared" si="4"/>
        <v>82.5</v>
      </c>
    </row>
    <row r="52" spans="1:30" x14ac:dyDescent="0.25">
      <c r="U52" t="s">
        <v>66</v>
      </c>
      <c r="V52" s="15">
        <f>AVERAGE(V13:V50)</f>
        <v>29.375</v>
      </c>
    </row>
    <row r="53" spans="1:30" x14ac:dyDescent="0.25">
      <c r="U53" t="s">
        <v>65</v>
      </c>
      <c r="V53" s="15">
        <f>MAX(V13:V50)</f>
        <v>82.5</v>
      </c>
    </row>
    <row r="54" spans="1:30" x14ac:dyDescent="0.25">
      <c r="U54" t="s">
        <v>67</v>
      </c>
      <c r="V54" s="15">
        <f>MIN(V13:V50)</f>
        <v>0</v>
      </c>
    </row>
  </sheetData>
  <pageMargins left="0.7" right="0.7" top="0.75" bottom="0.75" header="0.3" footer="0.3"/>
  <pageSetup paperSize="9" orientation="portrait" horizont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Mohamad Ramdhani</dc:creator>
  <cp:lastModifiedBy>Mohamad Ramdhani</cp:lastModifiedBy>
  <dcterms:created xsi:type="dcterms:W3CDTF">2015-01-19T13:55:05Z</dcterms:created>
  <dcterms:modified xsi:type="dcterms:W3CDTF">2015-05-07T06:33:37Z</dcterms:modified>
</cp:coreProperties>
</file>